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685" windowHeight="11430" tabRatio="667" activeTab="2"/>
  </bookViews>
  <sheets>
    <sheet name="積算方法" sheetId="1" r:id="rId1"/>
    <sheet name="見積書" sheetId="2" r:id="rId2"/>
    <sheet name="単価表" sheetId="3" r:id="rId3"/>
  </sheets>
  <externalReferences>
    <externalReference r:id="rId6"/>
    <externalReference r:id="rId7"/>
    <externalReference r:id="rId8"/>
    <externalReference r:id="rId9"/>
  </externalReferences>
  <definedNames>
    <definedName name="\_1">#REF!</definedName>
    <definedName name="\_2">#REF!</definedName>
    <definedName name="\_3">#REF!</definedName>
    <definedName name="\_4">#REF!</definedName>
    <definedName name="\_5">#REF!</definedName>
    <definedName name="\p">#REF!</definedName>
    <definedName name="①">#REF!</definedName>
    <definedName name="②">#REF!</definedName>
    <definedName name="②ダッシュ">#REF!</definedName>
    <definedName name="③">#REF!</definedName>
    <definedName name="④">#REF!</definedName>
    <definedName name="④ダッシュ">#REF!</definedName>
    <definedName name="⑤">#REF!</definedName>
    <definedName name="⑥">#REF!</definedName>
    <definedName name="⑦">#REF!</definedName>
    <definedName name="⑧">#REF!</definedName>
    <definedName name="⑨">#REF!</definedName>
    <definedName name="⑩">#REF!</definedName>
    <definedName name="⑪">#REF!</definedName>
    <definedName name="H_1">#REF!</definedName>
    <definedName name="H_2">#REF!</definedName>
    <definedName name="H_3">#REF!</definedName>
    <definedName name="H_4">#REF!</definedName>
    <definedName name="H_5">#REF!</definedName>
    <definedName name="M_1">#REF!</definedName>
    <definedName name="M_2">#REF!</definedName>
    <definedName name="M_3">#REF!</definedName>
    <definedName name="M_4">#REF!</definedName>
    <definedName name="M_5">#REF!</definedName>
    <definedName name="P">#N/A</definedName>
    <definedName name="_xlnm.Print_Area" localSheetId="1">'見積書'!$A$1:$H$24</definedName>
    <definedName name="tanka">#REF!</definedName>
    <definedName name="あ">#REF!</definedName>
    <definedName name="コース延長">#REF!</definedName>
    <definedName name="コース数">#REF!</definedName>
    <definedName name="運航速度">#REF!</definedName>
    <definedName name="現地補測">#REF!</definedName>
    <definedName name="差込範囲">#REF!</definedName>
    <definedName name="撮影地">#REF!</definedName>
    <definedName name="施設">'[1]管路一覧'!#REF!</definedName>
    <definedName name="事業所DB">#REF!</definedName>
    <definedName name="縮尺">#REF!</definedName>
    <definedName name="代価０">#REF!</definedName>
    <definedName name="直線距離">#REF!</definedName>
    <definedName name="本状補正">'[2]TANKA'!#REF!</definedName>
    <definedName name="枠">'[3]TANKA'!#REF!</definedName>
  </definedNames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D11" authorId="0">
      <text>
        <r>
          <rPr>
            <sz val="11"/>
            <rFont val="ＭＳ Ｐゴシック"/>
            <family val="3"/>
          </rPr>
          <t xml:space="preserve">別紙の合計額と同額になります。
</t>
        </r>
      </text>
    </comment>
  </commentList>
</comments>
</file>

<file path=xl/sharedStrings.xml><?xml version="1.0" encoding="utf-8"?>
<sst xmlns="http://schemas.openxmlformats.org/spreadsheetml/2006/main" count="37" uniqueCount="37">
  <si>
    <t>　　（エクセルの表に直接入力した場合は、自動計算されます。）</t>
  </si>
  <si>
    <t>見　積　書</t>
  </si>
  <si>
    <t>発注番号</t>
  </si>
  <si>
    <t>委託番号</t>
  </si>
  <si>
    <t>件名</t>
  </si>
  <si>
    <t>合計</t>
  </si>
  <si>
    <t>見積金額（円）
（税抜き）</t>
  </si>
  <si>
    <t>所 在 地</t>
  </si>
  <si>
    <t>代表者名</t>
  </si>
  <si>
    <t>印</t>
  </si>
  <si>
    <t>（１）別紙のシートに単価を記載してください。</t>
  </si>
  <si>
    <t>予定
数量</t>
  </si>
  <si>
    <t>見積単価（円）
（税抜き）</t>
  </si>
  <si>
    <t>単位</t>
  </si>
  <si>
    <t>規格</t>
  </si>
  <si>
    <t>名称</t>
  </si>
  <si>
    <t>番号</t>
  </si>
  <si>
    <t>件名：事前調査委託（単価契約）</t>
  </si>
  <si>
    <t>単価表</t>
  </si>
  <si>
    <t>草加市長　宛て</t>
  </si>
  <si>
    <t>事前調査委託（単価契約）</t>
  </si>
  <si>
    <t>代表者役職</t>
  </si>
  <si>
    <t>公告及び仕様書を熟知したので、上記のとおり見積書を提出し、公募型見積合わせに参加します。</t>
  </si>
  <si>
    <t>（３）見積書シートに上記合計額を記載の上、当該見積書と単価表を併せてご提出ください。</t>
  </si>
  <si>
    <t>事前調査委託（単価契約）（発注番号　2514－A）の積算方法について</t>
  </si>
  <si>
    <t>2514-A</t>
  </si>
  <si>
    <t>6101</t>
  </si>
  <si>
    <t>商号・名称</t>
  </si>
  <si>
    <t>（２）別紙の予定数量に単価を乗じた金額の合計が見積額となります。</t>
  </si>
  <si>
    <t>【契約方法について】
提出された見積単価（予定価格以下）を参考に市で単価を決定し、その単価での契約締結を希望する申込書を提出した業者について、「見積書を提出するために必要な条件」を審査し、全てを満たしている場合に受注予定者とする。</t>
  </si>
  <si>
    <t>金額（円）
（見積単価×予定数量）
（自動計算）</t>
  </si>
  <si>
    <t>見積担当者：</t>
  </si>
  <si>
    <t>担当者電話番号：</t>
  </si>
  <si>
    <t>所属部署メールアドレス：</t>
  </si>
  <si>
    <t>令和５年（２０２３年） ３月　　日</t>
  </si>
  <si>
    <t>■この単価表を見積書と一緒に提出すること。</t>
  </si>
  <si>
    <t>※外壁込工作物は、建物外部・内部の調査箇所の割合を４：６とし、建物延面積に0.4を乗じて面積区分を決定するものとする。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</si>
</sst>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);[Red]\(#,##0\)"/>
    <numFmt numFmtId="178" formatCode="#,##0.00000_);[Red]\(#,##0.00000\)"/>
    <numFmt numFmtId="179" formatCode="#,##0.0000_);[Red]\(#,##0.0000\)"/>
    <numFmt numFmtId="180" formatCode="#,##0.000_);[Red]\(#,##0.000\)"/>
    <numFmt numFmtId="181" formatCode="0.000_ "/>
    <numFmt numFmtId="182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標準明朝"/>
      <family val="1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" fontId="5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3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7" fillId="3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5" fillId="0" borderId="0" xfId="44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AKA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esoka2\D\&#32173;&#25345;&#31649;&#29702;&#25285;&#24403;\07%20&#32173;&#25345;&#31649;&#29702;&#25285;&#24403;\&#32173;&#25345;&#31649;&#29702;\&#22996;&#35351;\&#28165;&#25475;&#12539;&#20445;&#23432;&#12539;&#35519;&#26619;\&#31649;&#28192;&#28165;&#25475;\&#24179;&#25104;17&#24180;&#24230;\&#19968;&#33324;&#31649;&#28192;%20(17-01)&#28165;&#25475;&#22996;&#35351;&#35373;&#3533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tama_server\d\My%20Documents\&#36039;&#26009;\&#21336;&#20385;&#34920;\&#24179;&#25104;12&#24180;&#24230;&#20154;&#20214;&#36027;&#35443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tama_server\d\My%20Documents\&#36039;&#26009;\&#21336;&#20385;&#34920;\&#24179;&#25104;11&#24180;&#24230;&#20154;&#20214;&#36027;&#35443;&#320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5.101\&#22865;&#32004;&#35506;&#20849;&#26377;&#12501;&#12457;&#12523;&#12480;&#12540;\&#20849;&#29992;\&#20849;&#29992;\&#9632;&#24180;&#38291;&#22865;&#32004;\&#9733;R5&#24180;&#38291;&#22865;&#32004;&#9733;\&#9315;-1&#12304;&#22996;&#35351;&#12539;&#20511;&#19978;&#12370;&#12305;\1-2_&#25285;&#24403;&#35506;&#25552;&#20986;&#26360;&#39006;-2&#65288;&#22996;&#35351;&#21336;&#22865;&#65289;&#8251;&#21516;&#19968;&#12501;&#12457;&#12523;&#12480;&#12395;&#36215;&#26696;&#25991;&#12539;&#36215;&#26696;&#29702;&#30001;&#12539;&#20181;&#27096;&#26360;&#12434;&#12475;&#12483;&#12488;&#12391;&#20837;&#12428;&#12390;&#12362;&#12367;&#65288;&#26696;&#20214;&#12372;&#12392;&#12398;&#12501;&#12457;&#12523;&#12480;&#20316;&#25104;&#12399;&#19981;&#35201;&#65289;\&#12304;&#9320;&#24314;&#35373;&#37096;&#12305;&#27827;&#24029;&#35506;\6101%20&#12288;&#20107;&#21069;&#35519;&#26619;&#22996;&#35351;&#65288;&#21336;&#20385;&#22865;&#32004;&#65289;&#12288;&#36215;&#26696;&#29702;&#30001;&#65288;&#21336;&#20385;&#26126;&#32048;&#34920;&#12539;&#31309;&#31639;&#20869;&#3537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路一覧"/>
      <sheetName val="管路集計表"/>
      <sheetName val="入力・資料"/>
      <sheetName val="委託設計書"/>
      <sheetName val="内訳表"/>
      <sheetName val="積算書"/>
      <sheetName val="委託設計書 (2)"/>
      <sheetName val="内訳表 (2)"/>
      <sheetName val="積算書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NKA"/>
      <sheetName val="内訳書"/>
      <sheetName val="照合単価"/>
      <sheetName val="代価４"/>
      <sheetName val="平成12年度人件費詳細"/>
      <sheetName val="#REF"/>
      <sheetName val="平成11年度人件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NKA"/>
      <sheetName val="#REF"/>
      <sheetName val="平成11年度人件費詳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単価明細表"/>
      <sheetName val="積算内訳"/>
    </sheetNames>
    <sheetDataSet>
      <sheetData sheetId="0">
        <row r="3">
          <cell r="B3">
            <v>1</v>
          </cell>
          <cell r="C3" t="str">
            <v>打合せ[地盤変動影響調査・基本額]</v>
          </cell>
          <cell r="D3" t="str">
            <v>環境調査</v>
          </cell>
          <cell r="E3" t="str">
            <v>業務</v>
          </cell>
          <cell r="F3">
            <v>36932</v>
          </cell>
          <cell r="G3">
            <v>33912</v>
          </cell>
          <cell r="H3">
            <v>2373</v>
          </cell>
          <cell r="I3">
            <v>647</v>
          </cell>
          <cell r="J3">
            <v>18260</v>
          </cell>
          <cell r="K3">
            <v>29708</v>
          </cell>
          <cell r="L3">
            <v>84900</v>
          </cell>
          <cell r="M3" t="str">
            <v>代価１－１</v>
          </cell>
        </row>
        <row r="4">
          <cell r="B4">
            <v>2</v>
          </cell>
          <cell r="C4" t="str">
            <v>地盤変動影響調査[木造建物]</v>
          </cell>
          <cell r="D4" t="str">
            <v>木造建物A、70㎡未満</v>
          </cell>
          <cell r="E4" t="str">
            <v>棟</v>
          </cell>
          <cell r="F4">
            <v>162323</v>
          </cell>
          <cell r="G4">
            <v>149044</v>
          </cell>
          <cell r="H4">
            <v>10433</v>
          </cell>
          <cell r="I4">
            <v>2846</v>
          </cell>
          <cell r="J4">
            <v>80254</v>
          </cell>
          <cell r="K4">
            <v>130623</v>
          </cell>
          <cell r="L4">
            <v>373200</v>
          </cell>
          <cell r="M4" t="str">
            <v>代価２－１</v>
          </cell>
        </row>
        <row r="5">
          <cell r="B5">
            <v>3</v>
          </cell>
          <cell r="C5" t="str">
            <v>地盤変動影響調査[木造建物]</v>
          </cell>
          <cell r="D5" t="str">
            <v>木造建物A、70㎡以上130㎡未満</v>
          </cell>
          <cell r="E5" t="str">
            <v>棟</v>
          </cell>
          <cell r="F5">
            <v>203883</v>
          </cell>
          <cell r="G5">
            <v>187204</v>
          </cell>
          <cell r="H5">
            <v>13104</v>
          </cell>
          <cell r="I5">
            <v>3575</v>
          </cell>
          <cell r="J5">
            <v>100802</v>
          </cell>
          <cell r="K5">
            <v>164015</v>
          </cell>
          <cell r="L5">
            <v>468700</v>
          </cell>
          <cell r="M5" t="str">
            <v>代価２－２</v>
          </cell>
        </row>
        <row r="6">
          <cell r="B6">
            <v>4</v>
          </cell>
          <cell r="C6" t="str">
            <v>地盤変動影響調査[木造建物]</v>
          </cell>
          <cell r="D6" t="str">
            <v>木造建物A、130㎡以上200㎡未満</v>
          </cell>
          <cell r="E6" t="str">
            <v>棟</v>
          </cell>
          <cell r="F6">
            <v>264491</v>
          </cell>
          <cell r="G6">
            <v>242854</v>
          </cell>
          <cell r="H6">
            <v>16999</v>
          </cell>
          <cell r="I6">
            <v>4638</v>
          </cell>
          <cell r="J6">
            <v>130767</v>
          </cell>
          <cell r="K6">
            <v>212842</v>
          </cell>
          <cell r="L6">
            <v>608100</v>
          </cell>
          <cell r="M6" t="str">
            <v>代価２－３</v>
          </cell>
        </row>
        <row r="7">
          <cell r="B7">
            <v>5</v>
          </cell>
          <cell r="C7" t="str">
            <v>地盤変動影響調査[木造建物]</v>
          </cell>
          <cell r="D7" t="str">
            <v>木造建物A、200㎡以上300㎡未満</v>
          </cell>
          <cell r="E7" t="str">
            <v>棟</v>
          </cell>
          <cell r="F7">
            <v>366207</v>
          </cell>
          <cell r="G7">
            <v>336248</v>
          </cell>
          <cell r="H7">
            <v>23537</v>
          </cell>
          <cell r="I7">
            <v>6422</v>
          </cell>
          <cell r="J7">
            <v>181056</v>
          </cell>
          <cell r="K7">
            <v>294637</v>
          </cell>
          <cell r="L7">
            <v>841900</v>
          </cell>
          <cell r="M7" t="str">
            <v>代価２－４</v>
          </cell>
        </row>
        <row r="8">
          <cell r="B8">
            <v>6</v>
          </cell>
          <cell r="C8" t="str">
            <v>地盤変動影響調査[木造建物]</v>
          </cell>
          <cell r="D8" t="str">
            <v>木造建物A、300㎡以上450㎡未満</v>
          </cell>
          <cell r="E8" t="str">
            <v>棟</v>
          </cell>
          <cell r="F8">
            <v>488750</v>
          </cell>
          <cell r="G8">
            <v>448766</v>
          </cell>
          <cell r="H8">
            <v>31413</v>
          </cell>
          <cell r="I8">
            <v>8571</v>
          </cell>
          <cell r="J8">
            <v>241643</v>
          </cell>
          <cell r="K8">
            <v>393307</v>
          </cell>
          <cell r="L8">
            <v>1123700</v>
          </cell>
          <cell r="M8" t="str">
            <v>代価２－５</v>
          </cell>
        </row>
        <row r="9">
          <cell r="B9">
            <v>7</v>
          </cell>
          <cell r="C9" t="str">
            <v>地盤変動影響調査[木造建物]</v>
          </cell>
          <cell r="D9" t="str">
            <v>木造建物C、70㎡未満</v>
          </cell>
          <cell r="E9" t="str">
            <v>棟</v>
          </cell>
          <cell r="F9">
            <v>114967</v>
          </cell>
          <cell r="G9">
            <v>105562</v>
          </cell>
          <cell r="H9">
            <v>7389</v>
          </cell>
          <cell r="I9">
            <v>2016</v>
          </cell>
          <cell r="J9">
            <v>56841</v>
          </cell>
          <cell r="K9">
            <v>92492</v>
          </cell>
          <cell r="L9">
            <v>264300</v>
          </cell>
          <cell r="M9" t="str">
            <v>代価２－６</v>
          </cell>
        </row>
        <row r="10">
          <cell r="B10">
            <v>8</v>
          </cell>
          <cell r="C10" t="str">
            <v>地盤変動影響調査[木造建物]</v>
          </cell>
          <cell r="D10" t="str">
            <v>木造建物C、70㎡以上130㎡未満</v>
          </cell>
          <cell r="E10" t="str">
            <v>棟</v>
          </cell>
          <cell r="F10">
            <v>144350</v>
          </cell>
          <cell r="G10">
            <v>132542</v>
          </cell>
          <cell r="H10">
            <v>9277</v>
          </cell>
          <cell r="I10">
            <v>2531</v>
          </cell>
          <cell r="J10">
            <v>71368</v>
          </cell>
          <cell r="K10">
            <v>116182</v>
          </cell>
          <cell r="L10">
            <v>331900</v>
          </cell>
          <cell r="M10" t="str">
            <v>代価２－７</v>
          </cell>
        </row>
        <row r="11">
          <cell r="B11">
            <v>9</v>
          </cell>
          <cell r="C11" t="str">
            <v>地盤変動影響調査[木造建物]</v>
          </cell>
          <cell r="D11" t="str">
            <v>木造建物C、130㎡以上200㎡未満</v>
          </cell>
          <cell r="E11" t="str">
            <v>棟</v>
          </cell>
          <cell r="F11">
            <v>187300</v>
          </cell>
          <cell r="G11">
            <v>171978</v>
          </cell>
          <cell r="H11">
            <v>12038</v>
          </cell>
          <cell r="I11">
            <v>3284</v>
          </cell>
          <cell r="J11">
            <v>92603</v>
          </cell>
          <cell r="K11">
            <v>150697</v>
          </cell>
          <cell r="L11">
            <v>430600</v>
          </cell>
          <cell r="M11" t="str">
            <v>代価２－８</v>
          </cell>
        </row>
        <row r="12">
          <cell r="B12">
            <v>10</v>
          </cell>
          <cell r="C12" t="str">
            <v>地盤変動影響調査[木造建物]</v>
          </cell>
          <cell r="D12" t="str">
            <v>木造建物C、200㎡以上300㎡未満</v>
          </cell>
          <cell r="E12" t="str">
            <v>棟</v>
          </cell>
          <cell r="F12">
            <v>259318</v>
          </cell>
          <cell r="G12">
            <v>238104</v>
          </cell>
          <cell r="H12">
            <v>16667</v>
          </cell>
          <cell r="I12">
            <v>4547</v>
          </cell>
          <cell r="J12">
            <v>128209</v>
          </cell>
          <cell r="K12">
            <v>208673</v>
          </cell>
          <cell r="L12">
            <v>596200</v>
          </cell>
          <cell r="M12" t="str">
            <v>代価２－９</v>
          </cell>
        </row>
        <row r="13">
          <cell r="B13">
            <v>11</v>
          </cell>
          <cell r="C13" t="str">
            <v>地盤変動影響調査[木造建物]</v>
          </cell>
          <cell r="D13" t="str">
            <v>木造建物C、300㎡以上450㎡未満</v>
          </cell>
          <cell r="E13" t="str">
            <v>棟</v>
          </cell>
          <cell r="F13">
            <v>346028</v>
          </cell>
          <cell r="G13">
            <v>317720</v>
          </cell>
          <cell r="H13">
            <v>22240</v>
          </cell>
          <cell r="I13">
            <v>6068</v>
          </cell>
          <cell r="J13">
            <v>171080</v>
          </cell>
          <cell r="K13">
            <v>278492</v>
          </cell>
          <cell r="L13">
            <v>795600</v>
          </cell>
          <cell r="M13" t="str">
            <v>代価２－１０</v>
          </cell>
        </row>
        <row r="14">
          <cell r="B14">
            <v>12</v>
          </cell>
          <cell r="C14" t="str">
            <v>地盤変動影響調査[非木造建物]</v>
          </cell>
          <cell r="D14" t="str">
            <v>非木造建物A、200㎡未満</v>
          </cell>
          <cell r="E14" t="str">
            <v>棟</v>
          </cell>
          <cell r="F14">
            <v>214347</v>
          </cell>
          <cell r="G14">
            <v>196812</v>
          </cell>
          <cell r="H14">
            <v>13776</v>
          </cell>
          <cell r="I14">
            <v>3759</v>
          </cell>
          <cell r="J14">
            <v>105975</v>
          </cell>
          <cell r="K14">
            <v>172478</v>
          </cell>
          <cell r="L14">
            <v>492800</v>
          </cell>
          <cell r="M14" t="str">
            <v>代価２－１１</v>
          </cell>
        </row>
        <row r="15">
          <cell r="B15">
            <v>13</v>
          </cell>
          <cell r="C15" t="str">
            <v>地盤変動影響調査[非木造建物]</v>
          </cell>
          <cell r="D15" t="str">
            <v>非木造建物A、200㎡以上400㎡未満</v>
          </cell>
          <cell r="E15" t="str">
            <v>棟</v>
          </cell>
          <cell r="F15">
            <v>268650</v>
          </cell>
          <cell r="G15">
            <v>246672</v>
          </cell>
          <cell r="H15">
            <v>17267</v>
          </cell>
          <cell r="I15">
            <v>4711</v>
          </cell>
          <cell r="J15">
            <v>132823</v>
          </cell>
          <cell r="K15">
            <v>216227</v>
          </cell>
          <cell r="L15">
            <v>617700</v>
          </cell>
          <cell r="M15" t="str">
            <v>代価２－１２</v>
          </cell>
        </row>
        <row r="16">
          <cell r="B16">
            <v>14</v>
          </cell>
          <cell r="C16" t="str">
            <v>地盤変動影響調査[非木造建物]</v>
          </cell>
          <cell r="D16" t="str">
            <v>非木造建物A、400㎡以上600㎡未満</v>
          </cell>
          <cell r="E16" t="str">
            <v>棟</v>
          </cell>
          <cell r="F16">
            <v>375823</v>
          </cell>
          <cell r="G16">
            <v>345078</v>
          </cell>
          <cell r="H16">
            <v>24155</v>
          </cell>
          <cell r="I16">
            <v>6590</v>
          </cell>
          <cell r="J16">
            <v>185811</v>
          </cell>
          <cell r="K16">
            <v>302466</v>
          </cell>
          <cell r="L16">
            <v>864100</v>
          </cell>
          <cell r="M16" t="str">
            <v>代価２－１３</v>
          </cell>
        </row>
        <row r="17">
          <cell r="B17">
            <v>15</v>
          </cell>
          <cell r="C17" t="str">
            <v>地盤変動影響調査[非木造建物]</v>
          </cell>
          <cell r="D17" t="str">
            <v>非木造建物C、200㎡未満</v>
          </cell>
          <cell r="E17" t="str">
            <v>棟</v>
          </cell>
          <cell r="F17">
            <v>142747</v>
          </cell>
          <cell r="G17">
            <v>131070</v>
          </cell>
          <cell r="H17">
            <v>9174</v>
          </cell>
          <cell r="I17">
            <v>2503</v>
          </cell>
          <cell r="J17">
            <v>70576</v>
          </cell>
          <cell r="K17">
            <v>114877</v>
          </cell>
          <cell r="L17">
            <v>328200</v>
          </cell>
          <cell r="M17" t="str">
            <v>代価２－１４</v>
          </cell>
        </row>
        <row r="18">
          <cell r="B18">
            <v>16</v>
          </cell>
          <cell r="C18" t="str">
            <v>地盤変動影響調査[非木造建物]</v>
          </cell>
          <cell r="D18" t="str">
            <v>非木造建物C、200㎡以上400㎡未満</v>
          </cell>
          <cell r="E18" t="str">
            <v>棟</v>
          </cell>
          <cell r="F18">
            <v>179045</v>
          </cell>
          <cell r="G18">
            <v>164398</v>
          </cell>
          <cell r="H18">
            <v>11507</v>
          </cell>
          <cell r="I18">
            <v>3140</v>
          </cell>
          <cell r="J18">
            <v>88522</v>
          </cell>
          <cell r="K18">
            <v>144033</v>
          </cell>
          <cell r="L18">
            <v>411600</v>
          </cell>
          <cell r="M18" t="str">
            <v>代価２－１５</v>
          </cell>
        </row>
        <row r="19">
          <cell r="B19">
            <v>17</v>
          </cell>
          <cell r="C19" t="str">
            <v>地盤変動影響調査[非木造建物]</v>
          </cell>
          <cell r="D19" t="str">
            <v>非木造建物C、400㎡以上600㎡未満</v>
          </cell>
          <cell r="E19" t="str">
            <v>棟</v>
          </cell>
          <cell r="F19">
            <v>249756</v>
          </cell>
          <cell r="G19">
            <v>229324</v>
          </cell>
          <cell r="H19">
            <v>16052</v>
          </cell>
          <cell r="I19">
            <v>4380</v>
          </cell>
          <cell r="J19">
            <v>123482</v>
          </cell>
          <cell r="K19">
            <v>200962</v>
          </cell>
          <cell r="L19">
            <v>574200</v>
          </cell>
          <cell r="M19" t="str">
            <v>代価２－１６</v>
          </cell>
        </row>
        <row r="20">
          <cell r="B20">
            <v>18</v>
          </cell>
          <cell r="C20" t="str">
            <v>地盤変動影響調査[付帯工作物等]</v>
          </cell>
          <cell r="D20" t="str">
            <v>100㎡未満</v>
          </cell>
          <cell r="E20" t="str">
            <v>箇所</v>
          </cell>
          <cell r="F20">
            <v>88305</v>
          </cell>
          <cell r="G20">
            <v>81082</v>
          </cell>
          <cell r="H20">
            <v>5675</v>
          </cell>
          <cell r="I20">
            <v>1548</v>
          </cell>
          <cell r="J20">
            <v>43659</v>
          </cell>
          <cell r="K20">
            <v>71036</v>
          </cell>
          <cell r="L20">
            <v>203000</v>
          </cell>
          <cell r="M20" t="str">
            <v>代価２－１７</v>
          </cell>
        </row>
        <row r="21">
          <cell r="B21">
            <v>19</v>
          </cell>
          <cell r="C21" t="str">
            <v>地盤変動影響調査[付帯工作物等]</v>
          </cell>
          <cell r="D21" t="str">
            <v>100㎡以上300㎡未満</v>
          </cell>
          <cell r="E21" t="str">
            <v>箇所</v>
          </cell>
          <cell r="F21">
            <v>111898</v>
          </cell>
          <cell r="G21">
            <v>102744</v>
          </cell>
          <cell r="H21">
            <v>7192</v>
          </cell>
          <cell r="I21">
            <v>1962</v>
          </cell>
          <cell r="J21">
            <v>55323</v>
          </cell>
          <cell r="K21">
            <v>90079</v>
          </cell>
          <cell r="L21">
            <v>257300</v>
          </cell>
          <cell r="M21" t="str">
            <v>代価２－１８</v>
          </cell>
        </row>
        <row r="22">
          <cell r="B22">
            <v>20</v>
          </cell>
          <cell r="C22" t="str">
            <v>地盤変動影響調査[付帯工作物等]</v>
          </cell>
          <cell r="D22" t="str">
            <v>300㎡以上630㎡未満</v>
          </cell>
          <cell r="E22" t="str">
            <v>箇所</v>
          </cell>
          <cell r="F22">
            <v>200204</v>
          </cell>
          <cell r="G22">
            <v>183826</v>
          </cell>
          <cell r="H22">
            <v>12867</v>
          </cell>
          <cell r="I22">
            <v>3511</v>
          </cell>
          <cell r="J22">
            <v>98983</v>
          </cell>
          <cell r="K22">
            <v>161113</v>
          </cell>
          <cell r="L22">
            <v>460300</v>
          </cell>
          <cell r="M22" t="str">
            <v>代価２－１９</v>
          </cell>
        </row>
        <row r="23">
          <cell r="B23">
            <v>21</v>
          </cell>
          <cell r="C23" t="str">
            <v>地盤変動影響調査[付帯工作物等]</v>
          </cell>
          <cell r="D23" t="str">
            <v>630㎡以上1300㎡未満</v>
          </cell>
          <cell r="E23" t="str">
            <v>箇所</v>
          </cell>
          <cell r="F23">
            <v>323235</v>
          </cell>
          <cell r="G23">
            <v>296792</v>
          </cell>
          <cell r="H23">
            <v>20775</v>
          </cell>
          <cell r="I23">
            <v>5668</v>
          </cell>
          <cell r="J23">
            <v>159811</v>
          </cell>
          <cell r="K23">
            <v>260054</v>
          </cell>
          <cell r="L23">
            <v>743100</v>
          </cell>
          <cell r="M23" t="str">
            <v>代価２－１９</v>
          </cell>
        </row>
        <row r="24">
          <cell r="B24">
            <v>22</v>
          </cell>
          <cell r="C24" t="str">
            <v>外壁込工作物[木造建物]</v>
          </cell>
          <cell r="D24" t="str">
            <v>木造建物A、70㎡未満</v>
          </cell>
          <cell r="E24" t="str">
            <v>棟</v>
          </cell>
          <cell r="F24">
            <v>162323</v>
          </cell>
          <cell r="G24">
            <v>149044</v>
          </cell>
          <cell r="H24">
            <v>10433</v>
          </cell>
          <cell r="I24">
            <v>2846</v>
          </cell>
          <cell r="J24">
            <v>80254</v>
          </cell>
          <cell r="K24">
            <v>130623</v>
          </cell>
          <cell r="L24">
            <v>373200</v>
          </cell>
          <cell r="M24" t="str">
            <v>代価２－１</v>
          </cell>
        </row>
        <row r="25">
          <cell r="B25">
            <v>23</v>
          </cell>
          <cell r="C25" t="str">
            <v>外壁込工作物[木造建物]</v>
          </cell>
          <cell r="D25" t="str">
            <v>木造建物A、70㎡以上130㎡未満</v>
          </cell>
          <cell r="E25" t="str">
            <v>棟</v>
          </cell>
          <cell r="F25">
            <v>203883</v>
          </cell>
          <cell r="G25">
            <v>187204</v>
          </cell>
          <cell r="H25">
            <v>13104</v>
          </cell>
          <cell r="I25">
            <v>3575</v>
          </cell>
          <cell r="J25">
            <v>100802</v>
          </cell>
          <cell r="K25">
            <v>164015</v>
          </cell>
          <cell r="L25">
            <v>468700</v>
          </cell>
          <cell r="M25" t="str">
            <v>代価２－２</v>
          </cell>
        </row>
        <row r="26">
          <cell r="B26">
            <v>24</v>
          </cell>
          <cell r="C26" t="str">
            <v>外壁込工作物[木造建物]</v>
          </cell>
          <cell r="D26" t="str">
            <v>木造建物A、130㎡以上200㎡未満</v>
          </cell>
          <cell r="E26" t="str">
            <v>棟</v>
          </cell>
          <cell r="F26">
            <v>264491</v>
          </cell>
          <cell r="G26">
            <v>242854</v>
          </cell>
          <cell r="H26">
            <v>16999</v>
          </cell>
          <cell r="I26">
            <v>4638</v>
          </cell>
          <cell r="J26">
            <v>130767</v>
          </cell>
          <cell r="K26">
            <v>212842</v>
          </cell>
          <cell r="L26">
            <v>608100</v>
          </cell>
          <cell r="M26" t="str">
            <v>代価２－３</v>
          </cell>
        </row>
        <row r="27">
          <cell r="B27">
            <v>25</v>
          </cell>
          <cell r="C27" t="str">
            <v>外壁込工作物[木造建物]</v>
          </cell>
          <cell r="D27" t="str">
            <v>木造建物A、200㎡以上300㎡未満</v>
          </cell>
          <cell r="E27" t="str">
            <v>棟</v>
          </cell>
          <cell r="F27">
            <v>366207</v>
          </cell>
          <cell r="G27">
            <v>336248</v>
          </cell>
          <cell r="H27">
            <v>23537</v>
          </cell>
          <cell r="I27">
            <v>6422</v>
          </cell>
          <cell r="J27">
            <v>181056</v>
          </cell>
          <cell r="K27">
            <v>294637</v>
          </cell>
          <cell r="L27">
            <v>841900</v>
          </cell>
          <cell r="M27" t="str">
            <v>代価２－４</v>
          </cell>
        </row>
        <row r="28">
          <cell r="B28">
            <v>26</v>
          </cell>
          <cell r="C28" t="str">
            <v>外壁込工作物[木造建物]</v>
          </cell>
          <cell r="D28" t="str">
            <v>木造建物A、300㎡以上450㎡未満</v>
          </cell>
          <cell r="E28" t="str">
            <v>棟</v>
          </cell>
          <cell r="F28">
            <v>488750</v>
          </cell>
          <cell r="G28">
            <v>448766</v>
          </cell>
          <cell r="H28">
            <v>31413</v>
          </cell>
          <cell r="I28">
            <v>8571</v>
          </cell>
          <cell r="J28">
            <v>241643</v>
          </cell>
          <cell r="K28">
            <v>393307</v>
          </cell>
          <cell r="L28">
            <v>1123700</v>
          </cell>
          <cell r="M28" t="str">
            <v>代価２－５</v>
          </cell>
        </row>
        <row r="29">
          <cell r="B29">
            <v>27</v>
          </cell>
          <cell r="C29" t="str">
            <v>外壁込工作物[木造建物]</v>
          </cell>
          <cell r="D29" t="str">
            <v>木造建物C、70㎡未満</v>
          </cell>
          <cell r="E29" t="str">
            <v>棟</v>
          </cell>
          <cell r="F29">
            <v>114967</v>
          </cell>
          <cell r="G29">
            <v>105562</v>
          </cell>
          <cell r="H29">
            <v>7389</v>
          </cell>
          <cell r="I29">
            <v>2016</v>
          </cell>
          <cell r="J29">
            <v>56841</v>
          </cell>
          <cell r="K29">
            <v>92492</v>
          </cell>
          <cell r="L29">
            <v>264300</v>
          </cell>
          <cell r="M29" t="str">
            <v>代価２－６</v>
          </cell>
        </row>
        <row r="30">
          <cell r="B30">
            <v>28</v>
          </cell>
          <cell r="C30" t="str">
            <v>外壁込工作物[木造建物]</v>
          </cell>
          <cell r="D30" t="str">
            <v>木造建物C、70㎡以上130㎡未満</v>
          </cell>
          <cell r="E30" t="str">
            <v>棟</v>
          </cell>
          <cell r="F30">
            <v>144350</v>
          </cell>
          <cell r="G30">
            <v>132542</v>
          </cell>
          <cell r="H30">
            <v>9277</v>
          </cell>
          <cell r="I30">
            <v>2531</v>
          </cell>
          <cell r="J30">
            <v>71368</v>
          </cell>
          <cell r="K30">
            <v>116182</v>
          </cell>
          <cell r="L30">
            <v>331900</v>
          </cell>
          <cell r="M30" t="str">
            <v>代価２－７</v>
          </cell>
        </row>
        <row r="31">
          <cell r="B31">
            <v>29</v>
          </cell>
          <cell r="C31" t="str">
            <v>外壁込工作物[木造建物]</v>
          </cell>
          <cell r="D31" t="str">
            <v>木造建物C、130㎡以上200㎡未満</v>
          </cell>
          <cell r="E31" t="str">
            <v>棟</v>
          </cell>
          <cell r="F31">
            <v>187300</v>
          </cell>
          <cell r="G31">
            <v>171978</v>
          </cell>
          <cell r="H31">
            <v>12038</v>
          </cell>
          <cell r="I31">
            <v>3284</v>
          </cell>
          <cell r="J31">
            <v>92603</v>
          </cell>
          <cell r="K31">
            <v>150697</v>
          </cell>
          <cell r="L31">
            <v>430600</v>
          </cell>
          <cell r="M31" t="str">
            <v>代価２－８</v>
          </cell>
        </row>
        <row r="32">
          <cell r="B32">
            <v>30</v>
          </cell>
          <cell r="C32" t="str">
            <v>外壁込工作物[木造建物]</v>
          </cell>
          <cell r="D32" t="str">
            <v>木造建物C、200㎡以上300㎡未満</v>
          </cell>
          <cell r="E32" t="str">
            <v>棟</v>
          </cell>
          <cell r="F32">
            <v>259318</v>
          </cell>
          <cell r="G32">
            <v>238104</v>
          </cell>
          <cell r="H32">
            <v>16667</v>
          </cell>
          <cell r="I32">
            <v>4547</v>
          </cell>
          <cell r="J32">
            <v>128209</v>
          </cell>
          <cell r="K32">
            <v>208673</v>
          </cell>
          <cell r="L32">
            <v>596200</v>
          </cell>
          <cell r="M32" t="str">
            <v>代価２－９</v>
          </cell>
        </row>
        <row r="33">
          <cell r="B33">
            <v>31</v>
          </cell>
          <cell r="C33" t="str">
            <v>外壁込工作物[木造建物]</v>
          </cell>
          <cell r="D33" t="str">
            <v>木造建物C、300㎡以上450㎡未満</v>
          </cell>
          <cell r="E33" t="str">
            <v>棟</v>
          </cell>
          <cell r="F33">
            <v>346028</v>
          </cell>
          <cell r="G33">
            <v>317720</v>
          </cell>
          <cell r="H33">
            <v>22240</v>
          </cell>
          <cell r="I33">
            <v>6068</v>
          </cell>
          <cell r="J33">
            <v>171080</v>
          </cell>
          <cell r="K33">
            <v>278492</v>
          </cell>
          <cell r="L33">
            <v>795600</v>
          </cell>
          <cell r="M33" t="str">
            <v>代価２－１０</v>
          </cell>
        </row>
        <row r="34">
          <cell r="B34">
            <v>32</v>
          </cell>
          <cell r="C34" t="str">
            <v>外壁込工作物[非木造建物]</v>
          </cell>
          <cell r="D34" t="str">
            <v>非木造建物A、200㎡未満</v>
          </cell>
          <cell r="E34" t="str">
            <v>棟</v>
          </cell>
          <cell r="F34">
            <v>214347</v>
          </cell>
          <cell r="G34">
            <v>196812</v>
          </cell>
          <cell r="H34">
            <v>13776</v>
          </cell>
          <cell r="I34">
            <v>3759</v>
          </cell>
          <cell r="J34">
            <v>105975</v>
          </cell>
          <cell r="K34">
            <v>172478</v>
          </cell>
          <cell r="L34">
            <v>492800</v>
          </cell>
          <cell r="M34" t="str">
            <v>代価２－１１</v>
          </cell>
        </row>
        <row r="35">
          <cell r="B35">
            <v>33</v>
          </cell>
          <cell r="C35" t="str">
            <v>外壁込工作物[非木造建物]</v>
          </cell>
          <cell r="D35" t="str">
            <v>非木造建物A、200㎡以上400㎡未満</v>
          </cell>
          <cell r="E35" t="str">
            <v>棟</v>
          </cell>
          <cell r="F35">
            <v>268650</v>
          </cell>
          <cell r="G35">
            <v>246672</v>
          </cell>
          <cell r="H35">
            <v>17267</v>
          </cell>
          <cell r="I35">
            <v>4711</v>
          </cell>
          <cell r="J35">
            <v>132823</v>
          </cell>
          <cell r="K35">
            <v>216227</v>
          </cell>
          <cell r="L35">
            <v>617700</v>
          </cell>
          <cell r="M35" t="str">
            <v>代価２－１２</v>
          </cell>
        </row>
        <row r="36">
          <cell r="B36">
            <v>34</v>
          </cell>
          <cell r="C36" t="str">
            <v>外壁込工作物[非木造建物]</v>
          </cell>
          <cell r="D36" t="str">
            <v>非木造建物A、400㎡以上600㎡未満</v>
          </cell>
          <cell r="E36" t="str">
            <v>棟</v>
          </cell>
          <cell r="F36">
            <v>375823</v>
          </cell>
          <cell r="G36">
            <v>345078</v>
          </cell>
          <cell r="H36">
            <v>24155</v>
          </cell>
          <cell r="I36">
            <v>6590</v>
          </cell>
          <cell r="J36">
            <v>185811</v>
          </cell>
          <cell r="K36">
            <v>302466</v>
          </cell>
          <cell r="L36">
            <v>864100</v>
          </cell>
          <cell r="M36" t="str">
            <v>代価２－１３</v>
          </cell>
        </row>
        <row r="37">
          <cell r="B37">
            <v>35</v>
          </cell>
          <cell r="C37" t="str">
            <v>外壁込工作物[非木造建物]</v>
          </cell>
          <cell r="D37" t="str">
            <v>非木造建物C、200㎡未満</v>
          </cell>
          <cell r="E37" t="str">
            <v>棟</v>
          </cell>
          <cell r="F37">
            <v>142747</v>
          </cell>
          <cell r="G37">
            <v>131070</v>
          </cell>
          <cell r="H37">
            <v>9174</v>
          </cell>
          <cell r="I37">
            <v>2503</v>
          </cell>
          <cell r="J37">
            <v>70576</v>
          </cell>
          <cell r="K37">
            <v>114877</v>
          </cell>
          <cell r="L37">
            <v>328200</v>
          </cell>
          <cell r="M37" t="str">
            <v>代価２－１４</v>
          </cell>
        </row>
        <row r="38">
          <cell r="B38">
            <v>36</v>
          </cell>
          <cell r="C38" t="str">
            <v>外壁込工作物[非木造建物]</v>
          </cell>
          <cell r="D38" t="str">
            <v>非木造建物C、200㎡以上400㎡未満</v>
          </cell>
          <cell r="E38" t="str">
            <v>棟</v>
          </cell>
          <cell r="F38">
            <v>179045</v>
          </cell>
          <cell r="G38">
            <v>164398</v>
          </cell>
          <cell r="H38">
            <v>11507</v>
          </cell>
          <cell r="I38">
            <v>3140</v>
          </cell>
          <cell r="J38">
            <v>88522</v>
          </cell>
          <cell r="K38">
            <v>144033</v>
          </cell>
          <cell r="L38">
            <v>411600</v>
          </cell>
          <cell r="M38" t="str">
            <v>代価２－１５</v>
          </cell>
        </row>
        <row r="39">
          <cell r="B39">
            <v>37</v>
          </cell>
          <cell r="C39" t="str">
            <v>外壁込工作物[非木造建物]</v>
          </cell>
          <cell r="D39" t="str">
            <v>非木造建物C、400㎡以上600㎡未満</v>
          </cell>
          <cell r="E39" t="str">
            <v>棟</v>
          </cell>
          <cell r="F39">
            <v>249756</v>
          </cell>
          <cell r="G39">
            <v>229324</v>
          </cell>
          <cell r="H39">
            <v>16052</v>
          </cell>
          <cell r="I39">
            <v>4380</v>
          </cell>
          <cell r="J39">
            <v>123482</v>
          </cell>
          <cell r="K39">
            <v>200962</v>
          </cell>
          <cell r="L39">
            <v>574200</v>
          </cell>
          <cell r="M39" t="str">
            <v>代価２－１６</v>
          </cell>
        </row>
        <row r="40">
          <cell r="C40" t="str">
            <v>合計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0.625" style="0" customWidth="1"/>
    <col min="11" max="11" width="12.50390625" style="0" customWidth="1"/>
  </cols>
  <sheetData>
    <row r="1" ht="11.25" customHeight="1"/>
    <row r="2" ht="11.25" customHeight="1"/>
    <row r="3" ht="11.25" customHeight="1"/>
    <row r="4" spans="1:10" ht="31.5" customHeight="1">
      <c r="A4" s="3" t="s">
        <v>24</v>
      </c>
      <c r="B4" s="2"/>
      <c r="C4" s="2"/>
      <c r="D4" s="2"/>
      <c r="E4" s="2"/>
      <c r="F4" s="2"/>
      <c r="G4" s="2"/>
      <c r="H4" s="2"/>
      <c r="I4" s="1"/>
      <c r="J4" s="1"/>
    </row>
    <row r="5" spans="1:10" ht="31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1.5" customHeight="1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</row>
    <row r="7" spans="1:10" ht="31.5" customHeight="1">
      <c r="A7" s="1" t="s">
        <v>28</v>
      </c>
      <c r="B7" s="1"/>
      <c r="C7" s="1"/>
      <c r="D7" s="1"/>
      <c r="E7" s="1"/>
      <c r="F7" s="1"/>
      <c r="G7" s="1"/>
      <c r="H7" s="1"/>
      <c r="I7" s="1"/>
      <c r="J7" s="1"/>
    </row>
    <row r="8" spans="1:10" ht="31.5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31.5" customHeight="1">
      <c r="A9" s="1" t="s">
        <v>23</v>
      </c>
      <c r="B9" s="1"/>
      <c r="C9" s="1"/>
      <c r="D9" s="1"/>
      <c r="E9" s="1"/>
      <c r="F9" s="1"/>
      <c r="G9" s="1"/>
      <c r="H9" s="1"/>
      <c r="I9" s="1"/>
      <c r="J9" s="1"/>
    </row>
    <row r="10" spans="1:10" ht="31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2" customHeight="1">
      <c r="A11" s="46" t="s">
        <v>29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42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9" ht="26.25" customHeight="1"/>
  </sheetData>
  <sheetProtection/>
  <mergeCells count="1">
    <mergeCell ref="A11:J12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3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2" width="12.00390625" style="0" customWidth="1"/>
    <col min="3" max="3" width="15.375" style="0" customWidth="1"/>
    <col min="4" max="4" width="20.375" style="0" customWidth="1"/>
    <col min="5" max="7" width="12.00390625" style="0" customWidth="1"/>
    <col min="8" max="8" width="4.25390625" style="0" customWidth="1"/>
  </cols>
  <sheetData>
    <row r="1" spans="1:7" ht="48.75" customHeight="1">
      <c r="A1" s="51" t="s">
        <v>1</v>
      </c>
      <c r="B1" s="51"/>
      <c r="C1" s="51"/>
      <c r="D1" s="51"/>
      <c r="E1" s="51"/>
      <c r="F1" s="51"/>
      <c r="G1" s="51"/>
    </row>
    <row r="2" spans="1:7" ht="26.25" customHeight="1">
      <c r="A2" s="4"/>
      <c r="B2" s="4"/>
      <c r="C2" s="4"/>
      <c r="D2" s="4"/>
      <c r="E2" s="54" t="s">
        <v>34</v>
      </c>
      <c r="F2" s="54"/>
      <c r="G2" s="54"/>
    </row>
    <row r="3" spans="1:7" ht="26.25" customHeight="1">
      <c r="A3" s="4" t="s">
        <v>19</v>
      </c>
      <c r="B3" s="4"/>
      <c r="C3" s="4"/>
      <c r="D3" s="4"/>
      <c r="E3" s="5"/>
      <c r="F3" s="5"/>
      <c r="G3" s="6"/>
    </row>
    <row r="4" spans="1:7" ht="26.25" customHeight="1">
      <c r="A4" s="4"/>
      <c r="B4" s="4"/>
      <c r="C4" s="4"/>
      <c r="D4" s="4"/>
      <c r="E4" s="5"/>
      <c r="F4" s="5"/>
      <c r="G4" s="6"/>
    </row>
    <row r="5" spans="1:7" ht="26.25" customHeight="1">
      <c r="A5" s="7" t="s">
        <v>2</v>
      </c>
      <c r="B5" s="52" t="s">
        <v>25</v>
      </c>
      <c r="C5" s="52"/>
      <c r="D5" s="52"/>
      <c r="E5" s="8"/>
      <c r="F5" s="8"/>
      <c r="G5" s="6"/>
    </row>
    <row r="6" spans="1:7" ht="26.25" customHeight="1">
      <c r="A6" s="7" t="s">
        <v>3</v>
      </c>
      <c r="B6" s="53" t="s">
        <v>26</v>
      </c>
      <c r="C6" s="53"/>
      <c r="D6" s="53"/>
      <c r="E6" s="8"/>
      <c r="F6" s="8"/>
      <c r="G6" s="6"/>
    </row>
    <row r="7" spans="1:7" ht="26.25" customHeight="1">
      <c r="A7" s="7" t="s">
        <v>4</v>
      </c>
      <c r="B7" s="52" t="s">
        <v>20</v>
      </c>
      <c r="C7" s="52"/>
      <c r="D7" s="52"/>
      <c r="E7" s="8"/>
      <c r="F7" s="8"/>
      <c r="G7" s="6"/>
    </row>
    <row r="8" ht="26.25" customHeight="1"/>
    <row r="9" ht="26.25" customHeight="1"/>
    <row r="10" spans="3:5" ht="31.5" customHeight="1">
      <c r="C10" s="9"/>
      <c r="D10" s="49" t="s">
        <v>5</v>
      </c>
      <c r="E10" s="49"/>
    </row>
    <row r="11" spans="1:5" ht="41.25" customHeight="1">
      <c r="A11" s="11"/>
      <c r="C11" s="10" t="s">
        <v>6</v>
      </c>
      <c r="D11" s="50">
        <f>'単価表'!G41</f>
        <v>0</v>
      </c>
      <c r="E11" s="50"/>
    </row>
    <row r="12" ht="26.25" customHeight="1"/>
    <row r="13" s="25" customFormat="1" ht="26.25" customHeight="1">
      <c r="A13" s="25" t="s">
        <v>22</v>
      </c>
    </row>
    <row r="14" s="26" customFormat="1" ht="26.25" customHeight="1"/>
    <row r="15" s="26" customFormat="1" ht="26.25" customHeight="1"/>
    <row r="16" spans="3:4" s="25" customFormat="1" ht="24" customHeight="1">
      <c r="C16" s="24"/>
      <c r="D16" s="27" t="s">
        <v>7</v>
      </c>
    </row>
    <row r="17" spans="3:4" s="25" customFormat="1" ht="24" customHeight="1">
      <c r="C17" s="24"/>
      <c r="D17" s="27" t="s">
        <v>27</v>
      </c>
    </row>
    <row r="18" spans="3:4" s="25" customFormat="1" ht="24" customHeight="1">
      <c r="C18" s="24"/>
      <c r="D18" s="27" t="s">
        <v>21</v>
      </c>
    </row>
    <row r="19" spans="3:7" s="25" customFormat="1" ht="24" customHeight="1">
      <c r="C19" s="24"/>
      <c r="D19" s="27" t="s">
        <v>8</v>
      </c>
      <c r="G19" s="6" t="s">
        <v>9</v>
      </c>
    </row>
    <row r="20" spans="3:7" s="25" customFormat="1" ht="17.25" customHeight="1">
      <c r="C20" s="24"/>
      <c r="D20" s="27"/>
      <c r="G20" s="6"/>
    </row>
    <row r="21" spans="3:8" s="25" customFormat="1" ht="24" customHeight="1">
      <c r="C21" s="24"/>
      <c r="D21" s="24" t="s">
        <v>31</v>
      </c>
      <c r="E21" s="47"/>
      <c r="F21" s="47"/>
      <c r="G21" s="47"/>
      <c r="H21" s="47"/>
    </row>
    <row r="22" spans="3:8" s="25" customFormat="1" ht="24" customHeight="1">
      <c r="C22" s="24"/>
      <c r="D22" s="24" t="s">
        <v>32</v>
      </c>
      <c r="E22" s="47"/>
      <c r="F22" s="47"/>
      <c r="G22" s="47"/>
      <c r="H22" s="47"/>
    </row>
    <row r="23" spans="3:8" s="25" customFormat="1" ht="24" customHeight="1">
      <c r="C23" s="24"/>
      <c r="D23" s="24" t="s">
        <v>33</v>
      </c>
      <c r="E23" s="48"/>
      <c r="F23" s="48"/>
      <c r="G23" s="48"/>
      <c r="H23" s="48"/>
    </row>
  </sheetData>
  <sheetProtection/>
  <mergeCells count="10">
    <mergeCell ref="E21:H21"/>
    <mergeCell ref="E22:H22"/>
    <mergeCell ref="E23:H23"/>
    <mergeCell ref="D10:E10"/>
    <mergeCell ref="D11:E11"/>
    <mergeCell ref="A1:G1"/>
    <mergeCell ref="B5:D5"/>
    <mergeCell ref="B6:D6"/>
    <mergeCell ref="B7:D7"/>
    <mergeCell ref="E2:G2"/>
  </mergeCell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F41" sqref="F41"/>
    </sheetView>
  </sheetViews>
  <sheetFormatPr defaultColWidth="9.00390625" defaultRowHeight="13.5"/>
  <cols>
    <col min="1" max="1" width="4.375" style="0" customWidth="1"/>
    <col min="2" max="2" width="27.25390625" style="0" customWidth="1"/>
    <col min="3" max="3" width="25.00390625" style="0" customWidth="1"/>
    <col min="4" max="4" width="5.50390625" style="0" customWidth="1"/>
    <col min="5" max="5" width="11.875" style="0" customWidth="1"/>
    <col min="6" max="6" width="5.375" style="0" customWidth="1"/>
    <col min="7" max="7" width="21.50390625" style="0" customWidth="1"/>
  </cols>
  <sheetData>
    <row r="1" spans="1:7" ht="31.5" customHeight="1">
      <c r="A1" s="55" t="s">
        <v>18</v>
      </c>
      <c r="B1" s="51"/>
      <c r="C1" s="51"/>
      <c r="D1" s="51"/>
      <c r="E1" s="51"/>
      <c r="F1" s="51"/>
      <c r="G1" s="51"/>
    </row>
    <row r="2" spans="1:7" ht="30" customHeight="1" thickBot="1">
      <c r="A2" s="23" t="s">
        <v>17</v>
      </c>
      <c r="B2" s="12"/>
      <c r="C2" s="12"/>
      <c r="D2" s="12"/>
      <c r="E2" s="12"/>
      <c r="F2" s="12"/>
      <c r="G2" s="12"/>
    </row>
    <row r="3" spans="1:7" ht="32.25" thickBot="1">
      <c r="A3" s="29" t="s">
        <v>16</v>
      </c>
      <c r="B3" s="22" t="s">
        <v>15</v>
      </c>
      <c r="C3" s="22" t="s">
        <v>14</v>
      </c>
      <c r="D3" s="22" t="s">
        <v>13</v>
      </c>
      <c r="E3" s="22" t="s">
        <v>12</v>
      </c>
      <c r="F3" s="22" t="s">
        <v>11</v>
      </c>
      <c r="G3" s="21" t="s">
        <v>30</v>
      </c>
    </row>
    <row r="4" spans="1:7" ht="21" customHeight="1">
      <c r="A4" s="30">
        <f>'[4]単価明細表'!B3</f>
        <v>1</v>
      </c>
      <c r="B4" s="18" t="str">
        <f>IF(A4&lt;=100,VLOOKUP(A4,'[4]単価明細表'!$B$3:$M$39,2,FALSE),0)</f>
        <v>打合せ[地盤変動影響調査・基本額]</v>
      </c>
      <c r="C4" s="18" t="str">
        <f>IF(A4&lt;=100,VLOOKUP(A4,'[4]単価明細表'!$B$3:$M$39,3,FALSE),0)</f>
        <v>環境調査</v>
      </c>
      <c r="D4" s="20" t="str">
        <f>IF(A4&lt;=100,VLOOKUP(A4,'[4]単価明細表'!$B$3:$M$39,4,FALSE),0)</f>
        <v>業務</v>
      </c>
      <c r="E4" s="19"/>
      <c r="F4" s="28">
        <v>100</v>
      </c>
      <c r="G4" s="45">
        <f aca="true" t="shared" si="0" ref="G4:G40">E4*F4</f>
        <v>0</v>
      </c>
    </row>
    <row r="5" spans="1:7" ht="21" customHeight="1">
      <c r="A5" s="30">
        <f>'[4]単価明細表'!B4</f>
        <v>2</v>
      </c>
      <c r="B5" s="18" t="str">
        <f>IF(A5&lt;=100,VLOOKUP(A5,'[4]単価明細表'!$B$3:$M$39,2,FALSE),0)</f>
        <v>地盤変動影響調査[木造建物]</v>
      </c>
      <c r="C5" s="18" t="str">
        <f>IF(A5&lt;=100,VLOOKUP(A5,'[4]単価明細表'!$B$3:$M$39,3,FALSE),0)</f>
        <v>木造建物A、70㎡未満</v>
      </c>
      <c r="D5" s="20" t="str">
        <f>IF(A5&lt;=100,VLOOKUP(A5,'[4]単価明細表'!$B$3:$M$39,4,FALSE),0)</f>
        <v>棟</v>
      </c>
      <c r="E5" s="19"/>
      <c r="F5" s="17">
        <v>3</v>
      </c>
      <c r="G5" s="31">
        <f t="shared" si="0"/>
        <v>0</v>
      </c>
    </row>
    <row r="6" spans="1:7" ht="21" customHeight="1">
      <c r="A6" s="30">
        <f>'[4]単価明細表'!B5</f>
        <v>3</v>
      </c>
      <c r="B6" s="18" t="str">
        <f>IF(A6&lt;=100,VLOOKUP(A6,'[4]単価明細表'!$B$3:$M$39,2,FALSE),0)</f>
        <v>地盤変動影響調査[木造建物]</v>
      </c>
      <c r="C6" s="18" t="str">
        <f>IF(A6&lt;=100,VLOOKUP(A6,'[4]単価明細表'!$B$3:$M$39,3,FALSE),0)</f>
        <v>木造建物A、70㎡以上130㎡未満</v>
      </c>
      <c r="D6" s="20" t="str">
        <f>IF(A6&lt;=100,VLOOKUP(A6,'[4]単価明細表'!$B$3:$M$39,4,FALSE),0)</f>
        <v>棟</v>
      </c>
      <c r="E6" s="19"/>
      <c r="F6" s="17">
        <v>3</v>
      </c>
      <c r="G6" s="31">
        <f t="shared" si="0"/>
        <v>0</v>
      </c>
    </row>
    <row r="7" spans="1:7" ht="21" customHeight="1">
      <c r="A7" s="30">
        <f>'[4]単価明細表'!B6</f>
        <v>4</v>
      </c>
      <c r="B7" s="18" t="str">
        <f>IF(A7&lt;=100,VLOOKUP(A7,'[4]単価明細表'!$B$3:$M$39,2,FALSE),0)</f>
        <v>地盤変動影響調査[木造建物]</v>
      </c>
      <c r="C7" s="18" t="str">
        <f>IF(A7&lt;=100,VLOOKUP(A7,'[4]単価明細表'!$B$3:$M$39,3,FALSE),0)</f>
        <v>木造建物A、130㎡以上200㎡未満</v>
      </c>
      <c r="D7" s="20" t="str">
        <f>IF(A7&lt;=100,VLOOKUP(A7,'[4]単価明細表'!$B$3:$M$39,4,FALSE),0)</f>
        <v>棟</v>
      </c>
      <c r="E7" s="19"/>
      <c r="F7" s="17">
        <v>1</v>
      </c>
      <c r="G7" s="31">
        <f t="shared" si="0"/>
        <v>0</v>
      </c>
    </row>
    <row r="8" spans="1:7" ht="21" customHeight="1">
      <c r="A8" s="30">
        <f>'[4]単価明細表'!B7</f>
        <v>5</v>
      </c>
      <c r="B8" s="18" t="str">
        <f>IF(A8&lt;=100,VLOOKUP(A8,'[4]単価明細表'!$B$3:$M$39,2,FALSE),0)</f>
        <v>地盤変動影響調査[木造建物]</v>
      </c>
      <c r="C8" s="18" t="str">
        <f>IF(A8&lt;=100,VLOOKUP(A8,'[4]単価明細表'!$B$3:$M$39,3,FALSE),0)</f>
        <v>木造建物A、200㎡以上300㎡未満</v>
      </c>
      <c r="D8" s="20" t="str">
        <f>IF(A8&lt;=100,VLOOKUP(A8,'[4]単価明細表'!$B$3:$M$39,4,FALSE),0)</f>
        <v>棟</v>
      </c>
      <c r="E8" s="19"/>
      <c r="F8" s="17">
        <v>1</v>
      </c>
      <c r="G8" s="31">
        <f t="shared" si="0"/>
        <v>0</v>
      </c>
    </row>
    <row r="9" spans="1:7" ht="21" customHeight="1">
      <c r="A9" s="30">
        <f>'[4]単価明細表'!B8</f>
        <v>6</v>
      </c>
      <c r="B9" s="18" t="str">
        <f>IF(A9&lt;=100,VLOOKUP(A9,'[4]単価明細表'!$B$3:$M$39,2,FALSE),0)</f>
        <v>地盤変動影響調査[木造建物]</v>
      </c>
      <c r="C9" s="18" t="str">
        <f>IF(A9&lt;=100,VLOOKUP(A9,'[4]単価明細表'!$B$3:$M$39,3,FALSE),0)</f>
        <v>木造建物A、300㎡以上450㎡未満</v>
      </c>
      <c r="D9" s="20" t="str">
        <f>IF(A9&lt;=100,VLOOKUP(A9,'[4]単価明細表'!$B$3:$M$39,4,FALSE),0)</f>
        <v>棟</v>
      </c>
      <c r="E9" s="19"/>
      <c r="F9" s="17">
        <v>1</v>
      </c>
      <c r="G9" s="31">
        <f t="shared" si="0"/>
        <v>0</v>
      </c>
    </row>
    <row r="10" spans="1:7" ht="21" customHeight="1">
      <c r="A10" s="30">
        <f>'[4]単価明細表'!B9</f>
        <v>7</v>
      </c>
      <c r="B10" s="18" t="str">
        <f>IF(A10&lt;=100,VLOOKUP(A10,'[4]単価明細表'!$B$3:$M$39,2,FALSE),0)</f>
        <v>地盤変動影響調査[木造建物]</v>
      </c>
      <c r="C10" s="18" t="str">
        <f>IF(A10&lt;=100,VLOOKUP(A10,'[4]単価明細表'!$B$3:$M$39,3,FALSE),0)</f>
        <v>木造建物C、70㎡未満</v>
      </c>
      <c r="D10" s="20" t="str">
        <f>IF(A10&lt;=100,VLOOKUP(A10,'[4]単価明細表'!$B$3:$M$39,4,FALSE),0)</f>
        <v>棟</v>
      </c>
      <c r="E10" s="19"/>
      <c r="F10" s="17">
        <v>1</v>
      </c>
      <c r="G10" s="31">
        <f t="shared" si="0"/>
        <v>0</v>
      </c>
    </row>
    <row r="11" spans="1:7" ht="21" customHeight="1">
      <c r="A11" s="30">
        <f>'[4]単価明細表'!B10</f>
        <v>8</v>
      </c>
      <c r="B11" s="18" t="str">
        <f>IF(A11&lt;=100,VLOOKUP(A11,'[4]単価明細表'!$B$3:$M$39,2,FALSE),0)</f>
        <v>地盤変動影響調査[木造建物]</v>
      </c>
      <c r="C11" s="18" t="str">
        <f>IF(A11&lt;=100,VLOOKUP(A11,'[4]単価明細表'!$B$3:$M$39,3,FALSE),0)</f>
        <v>木造建物C、70㎡以上130㎡未満</v>
      </c>
      <c r="D11" s="20" t="str">
        <f>IF(A11&lt;=100,VLOOKUP(A11,'[4]単価明細表'!$B$3:$M$39,4,FALSE),0)</f>
        <v>棟</v>
      </c>
      <c r="E11" s="19"/>
      <c r="F11" s="17">
        <v>1</v>
      </c>
      <c r="G11" s="31">
        <f t="shared" si="0"/>
        <v>0</v>
      </c>
    </row>
    <row r="12" spans="1:7" ht="21" customHeight="1">
      <c r="A12" s="30">
        <f>'[4]単価明細表'!B11</f>
        <v>9</v>
      </c>
      <c r="B12" s="18" t="str">
        <f>IF(A12&lt;=100,VLOOKUP(A12,'[4]単価明細表'!$B$3:$M$39,2,FALSE),0)</f>
        <v>地盤変動影響調査[木造建物]</v>
      </c>
      <c r="C12" s="18" t="str">
        <f>IF(A12&lt;=100,VLOOKUP(A12,'[4]単価明細表'!$B$3:$M$39,3,FALSE),0)</f>
        <v>木造建物C、130㎡以上200㎡未満</v>
      </c>
      <c r="D12" s="20" t="str">
        <f>IF(A12&lt;=100,VLOOKUP(A12,'[4]単価明細表'!$B$3:$M$39,4,FALSE),0)</f>
        <v>棟</v>
      </c>
      <c r="E12" s="19"/>
      <c r="F12" s="17">
        <v>1</v>
      </c>
      <c r="G12" s="31">
        <f t="shared" si="0"/>
        <v>0</v>
      </c>
    </row>
    <row r="13" spans="1:7" ht="21" customHeight="1">
      <c r="A13" s="30">
        <f>'[4]単価明細表'!B12</f>
        <v>10</v>
      </c>
      <c r="B13" s="18" t="str">
        <f>IF(A13&lt;=100,VLOOKUP(A13,'[4]単価明細表'!$B$3:$M$39,2,FALSE),0)</f>
        <v>地盤変動影響調査[木造建物]</v>
      </c>
      <c r="C13" s="18" t="str">
        <f>IF(A13&lt;=100,VLOOKUP(A13,'[4]単価明細表'!$B$3:$M$39,3,FALSE),0)</f>
        <v>木造建物C、200㎡以上300㎡未満</v>
      </c>
      <c r="D13" s="20" t="str">
        <f>IF(A13&lt;=100,VLOOKUP(A13,'[4]単価明細表'!$B$3:$M$39,4,FALSE),0)</f>
        <v>棟</v>
      </c>
      <c r="E13" s="19"/>
      <c r="F13" s="17">
        <v>1</v>
      </c>
      <c r="G13" s="31">
        <f t="shared" si="0"/>
        <v>0</v>
      </c>
    </row>
    <row r="14" spans="1:7" ht="21" customHeight="1">
      <c r="A14" s="30">
        <f>'[4]単価明細表'!B13</f>
        <v>11</v>
      </c>
      <c r="B14" s="18" t="str">
        <f>IF(A14&lt;=100,VLOOKUP(A14,'[4]単価明細表'!$B$3:$M$39,2,FALSE),0)</f>
        <v>地盤変動影響調査[木造建物]</v>
      </c>
      <c r="C14" s="18" t="str">
        <f>IF(A14&lt;=100,VLOOKUP(A14,'[4]単価明細表'!$B$3:$M$39,3,FALSE),0)</f>
        <v>木造建物C、300㎡以上450㎡未満</v>
      </c>
      <c r="D14" s="20" t="str">
        <f>IF(A14&lt;=100,VLOOKUP(A14,'[4]単価明細表'!$B$3:$M$39,4,FALSE),0)</f>
        <v>棟</v>
      </c>
      <c r="E14" s="19"/>
      <c r="F14" s="17">
        <v>1</v>
      </c>
      <c r="G14" s="31">
        <f t="shared" si="0"/>
        <v>0</v>
      </c>
    </row>
    <row r="15" spans="1:7" ht="21" customHeight="1">
      <c r="A15" s="30">
        <f>'[4]単価明細表'!B14</f>
        <v>12</v>
      </c>
      <c r="B15" s="18" t="str">
        <f>IF(A15&lt;=100,VLOOKUP(A15,'[4]単価明細表'!$B$3:$M$39,2,FALSE),0)</f>
        <v>地盤変動影響調査[非木造建物]</v>
      </c>
      <c r="C15" s="18" t="str">
        <f>IF(A15&lt;=100,VLOOKUP(A15,'[4]単価明細表'!$B$3:$M$39,3,FALSE),0)</f>
        <v>非木造建物A、200㎡未満</v>
      </c>
      <c r="D15" s="20" t="str">
        <f>IF(A15&lt;=100,VLOOKUP(A15,'[4]単価明細表'!$B$3:$M$39,4,FALSE),0)</f>
        <v>棟</v>
      </c>
      <c r="E15" s="19"/>
      <c r="F15" s="17">
        <v>1</v>
      </c>
      <c r="G15" s="31">
        <f t="shared" si="0"/>
        <v>0</v>
      </c>
    </row>
    <row r="16" spans="1:7" ht="21" customHeight="1">
      <c r="A16" s="30">
        <f>'[4]単価明細表'!B15</f>
        <v>13</v>
      </c>
      <c r="B16" s="18" t="str">
        <f>IF(A16&lt;=100,VLOOKUP(A16,'[4]単価明細表'!$B$3:$M$39,2,FALSE),0)</f>
        <v>地盤変動影響調査[非木造建物]</v>
      </c>
      <c r="C16" s="18" t="str">
        <f>IF(A16&lt;=100,VLOOKUP(A16,'[4]単価明細表'!$B$3:$M$39,3,FALSE),0)</f>
        <v>非木造建物A、200㎡以上400㎡未満</v>
      </c>
      <c r="D16" s="20" t="str">
        <f>IF(A16&lt;=100,VLOOKUP(A16,'[4]単価明細表'!$B$3:$M$39,4,FALSE),0)</f>
        <v>棟</v>
      </c>
      <c r="E16" s="19"/>
      <c r="F16" s="17">
        <v>1</v>
      </c>
      <c r="G16" s="31">
        <f t="shared" si="0"/>
        <v>0</v>
      </c>
    </row>
    <row r="17" spans="1:7" ht="21" customHeight="1">
      <c r="A17" s="30">
        <f>'[4]単価明細表'!B16</f>
        <v>14</v>
      </c>
      <c r="B17" s="18" t="str">
        <f>IF(A17&lt;=100,VLOOKUP(A17,'[4]単価明細表'!$B$3:$M$39,2,FALSE),0)</f>
        <v>地盤変動影響調査[非木造建物]</v>
      </c>
      <c r="C17" s="18" t="str">
        <f>IF(A17&lt;=100,VLOOKUP(A17,'[4]単価明細表'!$B$3:$M$39,3,FALSE),0)</f>
        <v>非木造建物A、400㎡以上600㎡未満</v>
      </c>
      <c r="D17" s="20" t="str">
        <f>IF(A17&lt;=100,VLOOKUP(A17,'[4]単価明細表'!$B$3:$M$39,4,FALSE),0)</f>
        <v>棟</v>
      </c>
      <c r="E17" s="19"/>
      <c r="F17" s="17">
        <v>1</v>
      </c>
      <c r="G17" s="31">
        <f t="shared" si="0"/>
        <v>0</v>
      </c>
    </row>
    <row r="18" spans="1:7" ht="21" customHeight="1">
      <c r="A18" s="30">
        <f>'[4]単価明細表'!B17</f>
        <v>15</v>
      </c>
      <c r="B18" s="18" t="str">
        <f>IF(A18&lt;=100,VLOOKUP(A18,'[4]単価明細表'!$B$3:$M$39,2,FALSE),0)</f>
        <v>地盤変動影響調査[非木造建物]</v>
      </c>
      <c r="C18" s="18" t="str">
        <f>IF(A18&lt;=100,VLOOKUP(A18,'[4]単価明細表'!$B$3:$M$39,3,FALSE),0)</f>
        <v>非木造建物C、200㎡未満</v>
      </c>
      <c r="D18" s="20" t="str">
        <f>IF(A18&lt;=100,VLOOKUP(A18,'[4]単価明細表'!$B$3:$M$39,4,FALSE),0)</f>
        <v>棟</v>
      </c>
      <c r="E18" s="19"/>
      <c r="F18" s="17">
        <v>1</v>
      </c>
      <c r="G18" s="31">
        <f t="shared" si="0"/>
        <v>0</v>
      </c>
    </row>
    <row r="19" spans="1:7" ht="21" customHeight="1">
      <c r="A19" s="30">
        <f>'[4]単価明細表'!B18</f>
        <v>16</v>
      </c>
      <c r="B19" s="18" t="str">
        <f>IF(A19&lt;=100,VLOOKUP(A19,'[4]単価明細表'!$B$3:$M$39,2,FALSE),0)</f>
        <v>地盤変動影響調査[非木造建物]</v>
      </c>
      <c r="C19" s="18" t="str">
        <f>IF(A19&lt;=100,VLOOKUP(A19,'[4]単価明細表'!$B$3:$M$39,3,FALSE),0)</f>
        <v>非木造建物C、200㎡以上400㎡未満</v>
      </c>
      <c r="D19" s="20" t="str">
        <f>IF(A19&lt;=100,VLOOKUP(A19,'[4]単価明細表'!$B$3:$M$39,4,FALSE),0)</f>
        <v>棟</v>
      </c>
      <c r="E19" s="19"/>
      <c r="F19" s="17">
        <v>1</v>
      </c>
      <c r="G19" s="31">
        <f t="shared" si="0"/>
        <v>0</v>
      </c>
    </row>
    <row r="20" spans="1:7" ht="21" customHeight="1">
      <c r="A20" s="30">
        <f>'[4]単価明細表'!B19</f>
        <v>17</v>
      </c>
      <c r="B20" s="18" t="str">
        <f>IF(A20&lt;=100,VLOOKUP(A20,'[4]単価明細表'!$B$3:$M$39,2,FALSE),0)</f>
        <v>地盤変動影響調査[非木造建物]</v>
      </c>
      <c r="C20" s="18" t="str">
        <f>IF(A20&lt;=100,VLOOKUP(A20,'[4]単価明細表'!$B$3:$M$39,3,FALSE),0)</f>
        <v>非木造建物C、400㎡以上600㎡未満</v>
      </c>
      <c r="D20" s="20" t="str">
        <f>IF(A20&lt;=100,VLOOKUP(A20,'[4]単価明細表'!$B$3:$M$39,4,FALSE),0)</f>
        <v>棟</v>
      </c>
      <c r="E20" s="19"/>
      <c r="F20" s="17">
        <v>1</v>
      </c>
      <c r="G20" s="31">
        <f t="shared" si="0"/>
        <v>0</v>
      </c>
    </row>
    <row r="21" spans="1:7" ht="21" customHeight="1">
      <c r="A21" s="30">
        <f>'[4]単価明細表'!B20</f>
        <v>18</v>
      </c>
      <c r="B21" s="18" t="str">
        <f>IF(A21&lt;=100,VLOOKUP(A21,'[4]単価明細表'!$B$3:$M$39,2,FALSE),0)</f>
        <v>地盤変動影響調査[付帯工作物等]</v>
      </c>
      <c r="C21" s="18" t="str">
        <f>IF(A21&lt;=100,VLOOKUP(A21,'[4]単価明細表'!$B$3:$M$39,3,FALSE),0)</f>
        <v>100㎡未満</v>
      </c>
      <c r="D21" s="20" t="str">
        <f>IF(A21&lt;=100,VLOOKUP(A21,'[4]単価明細表'!$B$3:$M$39,4,FALSE),0)</f>
        <v>箇所</v>
      </c>
      <c r="E21" s="19"/>
      <c r="F21" s="17">
        <v>8</v>
      </c>
      <c r="G21" s="31">
        <f t="shared" si="0"/>
        <v>0</v>
      </c>
    </row>
    <row r="22" spans="1:7" ht="21" customHeight="1">
      <c r="A22" s="30">
        <f>'[4]単価明細表'!B21</f>
        <v>19</v>
      </c>
      <c r="B22" s="18" t="str">
        <f>IF(A22&lt;=100,VLOOKUP(A22,'[4]単価明細表'!$B$3:$M$39,2,FALSE),0)</f>
        <v>地盤変動影響調査[付帯工作物等]</v>
      </c>
      <c r="C22" s="18" t="str">
        <f>IF(A22&lt;=100,VLOOKUP(A22,'[4]単価明細表'!$B$3:$M$39,3,FALSE),0)</f>
        <v>100㎡以上300㎡未満</v>
      </c>
      <c r="D22" s="20" t="str">
        <f>IF(A22&lt;=100,VLOOKUP(A22,'[4]単価明細表'!$B$3:$M$39,4,FALSE),0)</f>
        <v>箇所</v>
      </c>
      <c r="E22" s="19"/>
      <c r="F22" s="17">
        <v>3</v>
      </c>
      <c r="G22" s="31">
        <f t="shared" si="0"/>
        <v>0</v>
      </c>
    </row>
    <row r="23" spans="1:7" ht="21" customHeight="1">
      <c r="A23" s="30">
        <f>'[4]単価明細表'!B22</f>
        <v>20</v>
      </c>
      <c r="B23" s="18" t="str">
        <f>IF(A23&lt;=100,VLOOKUP(A23,'[4]単価明細表'!$B$3:$M$39,2,FALSE),0)</f>
        <v>地盤変動影響調査[付帯工作物等]</v>
      </c>
      <c r="C23" s="18" t="str">
        <f>IF(A23&lt;=100,VLOOKUP(A23,'[4]単価明細表'!$B$3:$M$39,3,FALSE),0)</f>
        <v>300㎡以上630㎡未満</v>
      </c>
      <c r="D23" s="20" t="str">
        <f>IF(A23&lt;=100,VLOOKUP(A23,'[4]単価明細表'!$B$3:$M$39,4,FALSE),0)</f>
        <v>箇所</v>
      </c>
      <c r="E23" s="19"/>
      <c r="F23" s="17">
        <v>1</v>
      </c>
      <c r="G23" s="31">
        <f t="shared" si="0"/>
        <v>0</v>
      </c>
    </row>
    <row r="24" spans="1:7" ht="21" customHeight="1">
      <c r="A24" s="30">
        <f>'[4]単価明細表'!B23</f>
        <v>21</v>
      </c>
      <c r="B24" s="18" t="str">
        <f>IF(A24&lt;=100,VLOOKUP(A24,'[4]単価明細表'!$B$3:$M$39,2,FALSE),0)</f>
        <v>地盤変動影響調査[付帯工作物等]</v>
      </c>
      <c r="C24" s="18" t="str">
        <f>IF(A24&lt;=100,VLOOKUP(A24,'[4]単価明細表'!$B$3:$M$39,3,FALSE),0)</f>
        <v>630㎡以上1300㎡未満</v>
      </c>
      <c r="D24" s="20" t="str">
        <f>IF(A24&lt;=100,VLOOKUP(A24,'[4]単価明細表'!$B$3:$M$39,4,FALSE),0)</f>
        <v>箇所</v>
      </c>
      <c r="E24" s="19"/>
      <c r="F24" s="17">
        <v>1</v>
      </c>
      <c r="G24" s="31">
        <f t="shared" si="0"/>
        <v>0</v>
      </c>
    </row>
    <row r="25" spans="1:7" ht="21" customHeight="1">
      <c r="A25" s="30">
        <f>'[4]単価明細表'!B24</f>
        <v>22</v>
      </c>
      <c r="B25" s="18" t="str">
        <f>IF(A25&lt;=100,VLOOKUP(A25,'[4]単価明細表'!$B$3:$M$39,2,FALSE),0)</f>
        <v>外壁込工作物[木造建物]</v>
      </c>
      <c r="C25" s="18" t="str">
        <f>IF(A25&lt;=100,VLOOKUP(A25,'[4]単価明細表'!$B$3:$M$39,3,FALSE),0)</f>
        <v>木造建物A、70㎡未満</v>
      </c>
      <c r="D25" s="20" t="str">
        <f>IF(A25&lt;=100,VLOOKUP(A25,'[4]単価明細表'!$B$3:$M$39,4,FALSE),0)</f>
        <v>棟</v>
      </c>
      <c r="E25" s="19"/>
      <c r="F25" s="17">
        <v>2</v>
      </c>
      <c r="G25" s="31">
        <f t="shared" si="0"/>
        <v>0</v>
      </c>
    </row>
    <row r="26" spans="1:7" ht="21" customHeight="1">
      <c r="A26" s="30">
        <f>'[4]単価明細表'!B25</f>
        <v>23</v>
      </c>
      <c r="B26" s="18" t="str">
        <f>IF(A26&lt;=100,VLOOKUP(A26,'[4]単価明細表'!$B$3:$M$39,2,FALSE),0)</f>
        <v>外壁込工作物[木造建物]</v>
      </c>
      <c r="C26" s="18" t="str">
        <f>IF(A26&lt;=100,VLOOKUP(A26,'[4]単価明細表'!$B$3:$M$39,3,FALSE),0)</f>
        <v>木造建物A、70㎡以上130㎡未満</v>
      </c>
      <c r="D26" s="20" t="str">
        <f>IF(A26&lt;=100,VLOOKUP(A26,'[4]単価明細表'!$B$3:$M$39,4,FALSE),0)</f>
        <v>棟</v>
      </c>
      <c r="E26" s="19"/>
      <c r="F26" s="17">
        <v>1</v>
      </c>
      <c r="G26" s="31">
        <f t="shared" si="0"/>
        <v>0</v>
      </c>
    </row>
    <row r="27" spans="1:7" ht="21" customHeight="1">
      <c r="A27" s="30">
        <f>'[4]単価明細表'!B26</f>
        <v>24</v>
      </c>
      <c r="B27" s="18" t="str">
        <f>IF(A27&lt;=100,VLOOKUP(A27,'[4]単価明細表'!$B$3:$M$39,2,FALSE),0)</f>
        <v>外壁込工作物[木造建物]</v>
      </c>
      <c r="C27" s="18" t="str">
        <f>IF(A27&lt;=100,VLOOKUP(A27,'[4]単価明細表'!$B$3:$M$39,3,FALSE),0)</f>
        <v>木造建物A、130㎡以上200㎡未満</v>
      </c>
      <c r="D27" s="20" t="str">
        <f>IF(A27&lt;=100,VLOOKUP(A27,'[4]単価明細表'!$B$3:$M$39,4,FALSE),0)</f>
        <v>棟</v>
      </c>
      <c r="E27" s="19"/>
      <c r="F27" s="17">
        <v>1</v>
      </c>
      <c r="G27" s="31">
        <f t="shared" si="0"/>
        <v>0</v>
      </c>
    </row>
    <row r="28" spans="1:7" ht="21" customHeight="1">
      <c r="A28" s="30">
        <f>'[4]単価明細表'!B27</f>
        <v>25</v>
      </c>
      <c r="B28" s="18" t="str">
        <f>IF(A28&lt;=100,VLOOKUP(A28,'[4]単価明細表'!$B$3:$M$39,2,FALSE),0)</f>
        <v>外壁込工作物[木造建物]</v>
      </c>
      <c r="C28" s="18" t="str">
        <f>IF(A28&lt;=100,VLOOKUP(A28,'[4]単価明細表'!$B$3:$M$39,3,FALSE),0)</f>
        <v>木造建物A、200㎡以上300㎡未満</v>
      </c>
      <c r="D28" s="20" t="str">
        <f>IF(A28&lt;=100,VLOOKUP(A28,'[4]単価明細表'!$B$3:$M$39,4,FALSE),0)</f>
        <v>棟</v>
      </c>
      <c r="E28" s="19"/>
      <c r="F28" s="17">
        <v>1</v>
      </c>
      <c r="G28" s="31">
        <f t="shared" si="0"/>
        <v>0</v>
      </c>
    </row>
    <row r="29" spans="1:7" ht="21" customHeight="1">
      <c r="A29" s="30">
        <f>'[4]単価明細表'!B28</f>
        <v>26</v>
      </c>
      <c r="B29" s="18" t="str">
        <f>IF(A29&lt;=100,VLOOKUP(A29,'[4]単価明細表'!$B$3:$M$39,2,FALSE),0)</f>
        <v>外壁込工作物[木造建物]</v>
      </c>
      <c r="C29" s="18" t="str">
        <f>IF(A29&lt;=100,VLOOKUP(A29,'[4]単価明細表'!$B$3:$M$39,3,FALSE),0)</f>
        <v>木造建物A、300㎡以上450㎡未満</v>
      </c>
      <c r="D29" s="20" t="str">
        <f>IF(A29&lt;=100,VLOOKUP(A29,'[4]単価明細表'!$B$3:$M$39,4,FALSE),0)</f>
        <v>棟</v>
      </c>
      <c r="E29" s="19"/>
      <c r="F29" s="17">
        <v>1</v>
      </c>
      <c r="G29" s="31">
        <f t="shared" si="0"/>
        <v>0</v>
      </c>
    </row>
    <row r="30" spans="1:7" ht="21" customHeight="1">
      <c r="A30" s="30">
        <f>'[4]単価明細表'!B29</f>
        <v>27</v>
      </c>
      <c r="B30" s="18" t="str">
        <f>IF(A30&lt;=100,VLOOKUP(A30,'[4]単価明細表'!$B$3:$M$39,2,FALSE),0)</f>
        <v>外壁込工作物[木造建物]</v>
      </c>
      <c r="C30" s="18" t="str">
        <f>IF(A30&lt;=100,VLOOKUP(A30,'[4]単価明細表'!$B$3:$M$39,3,FALSE),0)</f>
        <v>木造建物C、70㎡未満</v>
      </c>
      <c r="D30" s="20" t="str">
        <f>IF(A30&lt;=100,VLOOKUP(A30,'[4]単価明細表'!$B$3:$M$39,4,FALSE),0)</f>
        <v>棟</v>
      </c>
      <c r="E30" s="19"/>
      <c r="F30" s="17">
        <v>1</v>
      </c>
      <c r="G30" s="31">
        <f t="shared" si="0"/>
        <v>0</v>
      </c>
    </row>
    <row r="31" spans="1:7" ht="21" customHeight="1">
      <c r="A31" s="30">
        <f>'[4]単価明細表'!B30</f>
        <v>28</v>
      </c>
      <c r="B31" s="18" t="str">
        <f>IF(A31&lt;=100,VLOOKUP(A31,'[4]単価明細表'!$B$3:$M$39,2,FALSE),0)</f>
        <v>外壁込工作物[木造建物]</v>
      </c>
      <c r="C31" s="18" t="str">
        <f>IF(A31&lt;=100,VLOOKUP(A31,'[4]単価明細表'!$B$3:$M$39,3,FALSE),0)</f>
        <v>木造建物C、70㎡以上130㎡未満</v>
      </c>
      <c r="D31" s="20" t="str">
        <f>IF(A31&lt;=100,VLOOKUP(A31,'[4]単価明細表'!$B$3:$M$39,4,FALSE),0)</f>
        <v>棟</v>
      </c>
      <c r="E31" s="19"/>
      <c r="F31" s="17">
        <v>1</v>
      </c>
      <c r="G31" s="31">
        <f t="shared" si="0"/>
        <v>0</v>
      </c>
    </row>
    <row r="32" spans="1:7" ht="21" customHeight="1">
      <c r="A32" s="30">
        <f>'[4]単価明細表'!B31</f>
        <v>29</v>
      </c>
      <c r="B32" s="18" t="str">
        <f>IF(A32&lt;=100,VLOOKUP(A32,'[4]単価明細表'!$B$3:$M$39,2,FALSE),0)</f>
        <v>外壁込工作物[木造建物]</v>
      </c>
      <c r="C32" s="18" t="str">
        <f>IF(A32&lt;=100,VLOOKUP(A32,'[4]単価明細表'!$B$3:$M$39,3,FALSE),0)</f>
        <v>木造建物C、130㎡以上200㎡未満</v>
      </c>
      <c r="D32" s="20" t="str">
        <f>IF(A32&lt;=100,VLOOKUP(A32,'[4]単価明細表'!$B$3:$M$39,4,FALSE),0)</f>
        <v>棟</v>
      </c>
      <c r="E32" s="19"/>
      <c r="F32" s="17">
        <v>1</v>
      </c>
      <c r="G32" s="31">
        <f t="shared" si="0"/>
        <v>0</v>
      </c>
    </row>
    <row r="33" spans="1:7" ht="21" customHeight="1">
      <c r="A33" s="30">
        <f>'[4]単価明細表'!B32</f>
        <v>30</v>
      </c>
      <c r="B33" s="18" t="str">
        <f>IF(A33&lt;=100,VLOOKUP(A33,'[4]単価明細表'!$B$3:$M$39,2,FALSE),0)</f>
        <v>外壁込工作物[木造建物]</v>
      </c>
      <c r="C33" s="18" t="str">
        <f>IF(A33&lt;=100,VLOOKUP(A33,'[4]単価明細表'!$B$3:$M$39,3,FALSE),0)</f>
        <v>木造建物C、200㎡以上300㎡未満</v>
      </c>
      <c r="D33" s="20" t="str">
        <f>IF(A33&lt;=100,VLOOKUP(A33,'[4]単価明細表'!$B$3:$M$39,4,FALSE),0)</f>
        <v>棟</v>
      </c>
      <c r="E33" s="19"/>
      <c r="F33" s="17">
        <v>1</v>
      </c>
      <c r="G33" s="31">
        <f t="shared" si="0"/>
        <v>0</v>
      </c>
    </row>
    <row r="34" spans="1:7" ht="21" customHeight="1">
      <c r="A34" s="30">
        <f>'[4]単価明細表'!B33</f>
        <v>31</v>
      </c>
      <c r="B34" s="18" t="str">
        <f>IF(A34&lt;=100,VLOOKUP(A34,'[4]単価明細表'!$B$3:$M$39,2,FALSE),0)</f>
        <v>外壁込工作物[木造建物]</v>
      </c>
      <c r="C34" s="18" t="str">
        <f>IF(A34&lt;=100,VLOOKUP(A34,'[4]単価明細表'!$B$3:$M$39,3,FALSE),0)</f>
        <v>木造建物C、300㎡以上450㎡未満</v>
      </c>
      <c r="D34" s="20" t="str">
        <f>IF(A34&lt;=100,VLOOKUP(A34,'[4]単価明細表'!$B$3:$M$39,4,FALSE),0)</f>
        <v>棟</v>
      </c>
      <c r="E34" s="19"/>
      <c r="F34" s="17">
        <v>1</v>
      </c>
      <c r="G34" s="31">
        <f t="shared" si="0"/>
        <v>0</v>
      </c>
    </row>
    <row r="35" spans="1:7" ht="21" customHeight="1">
      <c r="A35" s="30">
        <f>'[4]単価明細表'!B34</f>
        <v>32</v>
      </c>
      <c r="B35" s="18" t="str">
        <f>IF(A35&lt;=100,VLOOKUP(A35,'[4]単価明細表'!$B$3:$M$39,2,FALSE),0)</f>
        <v>外壁込工作物[非木造建物]</v>
      </c>
      <c r="C35" s="18" t="str">
        <f>IF(A35&lt;=100,VLOOKUP(A35,'[4]単価明細表'!$B$3:$M$39,3,FALSE),0)</f>
        <v>非木造建物A、200㎡未満</v>
      </c>
      <c r="D35" s="20" t="str">
        <f>IF(A35&lt;=100,VLOOKUP(A35,'[4]単価明細表'!$B$3:$M$39,4,FALSE),0)</f>
        <v>棟</v>
      </c>
      <c r="E35" s="19"/>
      <c r="F35" s="17">
        <v>1</v>
      </c>
      <c r="G35" s="31">
        <f t="shared" si="0"/>
        <v>0</v>
      </c>
    </row>
    <row r="36" spans="1:7" ht="21" customHeight="1">
      <c r="A36" s="30">
        <f>'[4]単価明細表'!B35</f>
        <v>33</v>
      </c>
      <c r="B36" s="18" t="str">
        <f>IF(A36&lt;=100,VLOOKUP(A36,'[4]単価明細表'!$B$3:$M$39,2,FALSE),0)</f>
        <v>外壁込工作物[非木造建物]</v>
      </c>
      <c r="C36" s="18" t="str">
        <f>IF(A36&lt;=100,VLOOKUP(A36,'[4]単価明細表'!$B$3:$M$39,3,FALSE),0)</f>
        <v>非木造建物A、200㎡以上400㎡未満</v>
      </c>
      <c r="D36" s="20" t="str">
        <f>IF(A36&lt;=100,VLOOKUP(A36,'[4]単価明細表'!$B$3:$M$39,4,FALSE),0)</f>
        <v>棟</v>
      </c>
      <c r="E36" s="19"/>
      <c r="F36" s="17">
        <v>1</v>
      </c>
      <c r="G36" s="31">
        <f t="shared" si="0"/>
        <v>0</v>
      </c>
    </row>
    <row r="37" spans="1:7" ht="21" customHeight="1">
      <c r="A37" s="30">
        <f>'[4]単価明細表'!B36</f>
        <v>34</v>
      </c>
      <c r="B37" s="18" t="str">
        <f>IF(A37&lt;=100,VLOOKUP(A37,'[4]単価明細表'!$B$3:$M$39,2,FALSE),0)</f>
        <v>外壁込工作物[非木造建物]</v>
      </c>
      <c r="C37" s="18" t="str">
        <f>IF(A37&lt;=100,VLOOKUP(A37,'[4]単価明細表'!$B$3:$M$39,3,FALSE),0)</f>
        <v>非木造建物A、400㎡以上600㎡未満</v>
      </c>
      <c r="D37" s="20" t="str">
        <f>IF(A37&lt;=100,VLOOKUP(A37,'[4]単価明細表'!$B$3:$M$39,4,FALSE),0)</f>
        <v>棟</v>
      </c>
      <c r="E37" s="19"/>
      <c r="F37" s="17">
        <v>1</v>
      </c>
      <c r="G37" s="31">
        <f t="shared" si="0"/>
        <v>0</v>
      </c>
    </row>
    <row r="38" spans="1:7" ht="21" customHeight="1">
      <c r="A38" s="30">
        <f>'[4]単価明細表'!B37</f>
        <v>35</v>
      </c>
      <c r="B38" s="18" t="str">
        <f>IF(A38&lt;=100,VLOOKUP(A38,'[4]単価明細表'!$B$3:$M$39,2,FALSE),0)</f>
        <v>外壁込工作物[非木造建物]</v>
      </c>
      <c r="C38" s="18" t="str">
        <f>IF(A38&lt;=100,VLOOKUP(A38,'[4]単価明細表'!$B$3:$M$39,3,FALSE),0)</f>
        <v>非木造建物C、200㎡未満</v>
      </c>
      <c r="D38" s="20" t="str">
        <f>IF(A38&lt;=100,VLOOKUP(A38,'[4]単価明細表'!$B$3:$M$39,4,FALSE),0)</f>
        <v>棟</v>
      </c>
      <c r="E38" s="19"/>
      <c r="F38" s="17">
        <v>1</v>
      </c>
      <c r="G38" s="31">
        <f t="shared" si="0"/>
        <v>0</v>
      </c>
    </row>
    <row r="39" spans="1:7" ht="21" customHeight="1">
      <c r="A39" s="30">
        <f>'[4]単価明細表'!B38</f>
        <v>36</v>
      </c>
      <c r="B39" s="18" t="str">
        <f>IF(A39&lt;=100,VLOOKUP(A39,'[4]単価明細表'!$B$3:$M$39,2,FALSE),0)</f>
        <v>外壁込工作物[非木造建物]</v>
      </c>
      <c r="C39" s="18" t="str">
        <f>IF(A39&lt;=100,VLOOKUP(A39,'[4]単価明細表'!$B$3:$M$39,3,FALSE),0)</f>
        <v>非木造建物C、200㎡以上400㎡未満</v>
      </c>
      <c r="D39" s="20" t="str">
        <f>IF(A39&lt;=100,VLOOKUP(A39,'[4]単価明細表'!$B$3:$M$39,4,FALSE),0)</f>
        <v>棟</v>
      </c>
      <c r="E39" s="19"/>
      <c r="F39" s="17">
        <v>1</v>
      </c>
      <c r="G39" s="31">
        <f t="shared" si="0"/>
        <v>0</v>
      </c>
    </row>
    <row r="40" spans="1:7" ht="21" customHeight="1" thickBot="1">
      <c r="A40" s="34">
        <f>'[4]単価明細表'!B39</f>
        <v>37</v>
      </c>
      <c r="B40" s="35" t="str">
        <f>IF(A40&lt;=100,VLOOKUP(A40,'[4]単価明細表'!$B$3:$M$39,2,FALSE),0)</f>
        <v>外壁込工作物[非木造建物]</v>
      </c>
      <c r="C40" s="35" t="str">
        <f>IF(A40&lt;=100,VLOOKUP(A40,'[4]単価明細表'!$B$3:$M$39,3,FALSE),0)</f>
        <v>非木造建物C、400㎡以上600㎡未満</v>
      </c>
      <c r="D40" s="36" t="str">
        <f>IF(A40&lt;=100,VLOOKUP(A40,'[4]単価明細表'!$B$3:$M$39,4,FALSE),0)</f>
        <v>棟</v>
      </c>
      <c r="E40" s="37"/>
      <c r="F40" s="38">
        <v>1</v>
      </c>
      <c r="G40" s="39">
        <f t="shared" si="0"/>
        <v>0</v>
      </c>
    </row>
    <row r="41" spans="1:7" ht="27" customHeight="1" thickBot="1">
      <c r="A41" s="40"/>
      <c r="B41" s="41" t="str">
        <f>'[4]単価明細表'!C40</f>
        <v>合計</v>
      </c>
      <c r="C41" s="41"/>
      <c r="D41" s="42"/>
      <c r="E41" s="43"/>
      <c r="F41" s="43"/>
      <c r="G41" s="44">
        <f>SUM(G4:G40)</f>
        <v>0</v>
      </c>
    </row>
    <row r="42" spans="1:7" ht="21" customHeight="1">
      <c r="A42" s="33" t="s">
        <v>36</v>
      </c>
      <c r="B42" s="32"/>
      <c r="C42" s="16"/>
      <c r="D42" s="15"/>
      <c r="E42" s="14"/>
      <c r="F42" s="14"/>
      <c r="G42" s="14"/>
    </row>
    <row r="43" ht="21" customHeight="1">
      <c r="A43" s="13" t="s">
        <v>35</v>
      </c>
    </row>
  </sheetData>
  <sheetProtection/>
  <mergeCells count="1">
    <mergeCell ref="A1:G1"/>
  </mergeCells>
  <conditionalFormatting sqref="A4:A42">
    <cfRule type="cellIs" priority="5" dxfId="4" operator="equal" stopIfTrue="1">
      <formula>101</formula>
    </cfRule>
    <cfRule type="cellIs" priority="6" dxfId="4" operator="equal" stopIfTrue="1">
      <formula>100</formula>
    </cfRule>
  </conditionalFormatting>
  <conditionalFormatting sqref="D4:F4 D5:E39 B4:C39 B40:E40 C42:G42 B41:G41 F5:G40">
    <cfRule type="cellIs" priority="4" dxfId="4" operator="equal" stopIfTrue="1">
      <formula>0</formula>
    </cfRule>
  </conditionalFormatting>
  <conditionalFormatting sqref="G4">
    <cfRule type="cellIs" priority="1" dxfId="4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2023-02-28T09:12:49Z</cp:lastPrinted>
  <dcterms:created xsi:type="dcterms:W3CDTF">2011-11-11T02:44:51Z</dcterms:created>
  <dcterms:modified xsi:type="dcterms:W3CDTF">2023-02-28T09:12:58Z</dcterms:modified>
  <cp:category/>
  <cp:version/>
  <cp:contentType/>
  <cp:contentStatus/>
</cp:coreProperties>
</file>